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465" tabRatio="901" activeTab="0"/>
  </bookViews>
  <sheets>
    <sheet name="Lethbridge_CRM ID" sheetId="1" r:id="rId1"/>
    <sheet name="Budget CRM ID" sheetId="2" r:id="rId2"/>
  </sheets>
  <definedNames>
    <definedName name="_xlnm.Print_Area" localSheetId="1">'Budget CRM ID'!$A$1:$O$12</definedName>
  </definedNames>
  <calcPr fullCalcOnLoad="1"/>
</workbook>
</file>

<file path=xl/sharedStrings.xml><?xml version="1.0" encoding="utf-8"?>
<sst xmlns="http://schemas.openxmlformats.org/spreadsheetml/2006/main" count="140" uniqueCount="69">
  <si>
    <t>Utilization</t>
  </si>
  <si>
    <t>Chair allocations as per :</t>
  </si>
  <si>
    <t>Individual Comments</t>
  </si>
  <si>
    <t>Total:</t>
  </si>
  <si>
    <t>Cycle</t>
  </si>
  <si>
    <t>Active
(Yes/No)</t>
  </si>
  <si>
    <t>Spencer, Locke</t>
  </si>
  <si>
    <t>NSERC</t>
  </si>
  <si>
    <t>Barrett, Louise</t>
  </si>
  <si>
    <t>Not applicable</t>
  </si>
  <si>
    <t>SSHRC</t>
  </si>
  <si>
    <t>Iwaniuk, Andrew</t>
  </si>
  <si>
    <t>Alexander, Kristine</t>
  </si>
  <si>
    <t>yes</t>
  </si>
  <si>
    <t>New</t>
  </si>
  <si>
    <t>Renewal</t>
  </si>
  <si>
    <t>Wiseman, Steven</t>
  </si>
  <si>
    <t>2015-2</t>
  </si>
  <si>
    <t>Zovoillis, Athanasios</t>
  </si>
  <si>
    <t>2016-1</t>
  </si>
  <si>
    <t>LAST UPDATED BY TIPS:</t>
  </si>
  <si>
    <t>DERNIÈRE MISE À JOUR PAR SPIIE:</t>
  </si>
  <si>
    <t>Allocation des chaires selon:</t>
  </si>
  <si>
    <t># Active</t>
  </si>
  <si>
    <t>Utilization by
Agency</t>
  </si>
  <si>
    <t>Name of Chairholder</t>
  </si>
  <si>
    <t>Type</t>
  </si>
  <si>
    <t>Proposed
Start Date</t>
  </si>
  <si>
    <t>Confirmed
Start Date</t>
  </si>
  <si>
    <t>End Date</t>
  </si>
  <si>
    <t>Final Renewal
submission date</t>
  </si>
  <si>
    <t>Tier 1
Niveau 1</t>
  </si>
  <si>
    <t>Utilisation par
Agence</t>
  </si>
  <si>
    <t>Nom du Canadidat</t>
  </si>
  <si>
    <t>Cyle</t>
  </si>
  <si>
    <t>Date de début
proposée</t>
  </si>
  <si>
    <t>Date de début
confirmée</t>
  </si>
  <si>
    <t>De de fin</t>
  </si>
  <si>
    <t>Active
(oui/non)</t>
  </si>
  <si>
    <t>Date finale - demande
de renouvellement</t>
  </si>
  <si>
    <t>Tier 2
Niveau 2</t>
  </si>
  <si>
    <t>Commentaires individuels</t>
  </si>
  <si>
    <t>UNIVERSITY OF LETHBRIDGE</t>
  </si>
  <si>
    <t>CIHR</t>
  </si>
  <si>
    <t>Patel, Trushar R.</t>
  </si>
  <si>
    <t>2017-1</t>
  </si>
  <si>
    <t>Giroux, Monique</t>
  </si>
  <si>
    <t>Young, Julie</t>
  </si>
  <si>
    <t>SECOND TERM - NO FURTHER RENEWAL POSSIBLE</t>
  </si>
  <si>
    <t>2017-2</t>
  </si>
  <si>
    <t>2018 NEW CHAIRS*</t>
  </si>
  <si>
    <t>NOUVELLES CHAIRES 2018*</t>
  </si>
  <si>
    <t>2018-1</t>
  </si>
  <si>
    <t>Bogard, Matthew</t>
  </si>
  <si>
    <t>2018-2</t>
  </si>
  <si>
    <t>Leween, Jackson, Two Bears</t>
  </si>
  <si>
    <t>2019-1</t>
  </si>
  <si>
    <t>Renewal (233361) 2020-2 16/05/21</t>
  </si>
  <si>
    <t>2020-2</t>
  </si>
  <si>
    <t>Under Review</t>
  </si>
  <si>
    <t>Maternity leave : 1 year</t>
  </si>
  <si>
    <t>March 1st, 2021</t>
  </si>
  <si>
    <t>Le 1 mars 2021</t>
  </si>
  <si>
    <t>Year 2020 calculation</t>
  </si>
  <si>
    <t>Calcul de l'année 2020</t>
  </si>
  <si>
    <t>#
Convergence
#</t>
  </si>
  <si>
    <t>101000</t>
  </si>
  <si>
    <t>SPECIAL
SSHRC</t>
  </si>
  <si>
    <t>SPECIAL
NSERC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</si>
</sst>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[$-1009]d\-mmm\-yy;@"/>
    <numFmt numFmtId="174" formatCode="[$-1009]mmmm\ d\,\ yyyy;@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i/>
      <u val="single"/>
      <sz val="12"/>
      <name val="Arial Narrow"/>
      <family val="2"/>
    </font>
    <font>
      <i/>
      <sz val="10"/>
      <name val="Arial Narrow"/>
      <family val="2"/>
    </font>
    <font>
      <i/>
      <sz val="10"/>
      <color indexed="10"/>
      <name val="Arial Narrow"/>
      <family val="2"/>
    </font>
    <font>
      <b/>
      <sz val="7"/>
      <name val="Arial Narrow"/>
      <family val="2"/>
    </font>
    <font>
      <b/>
      <u val="single"/>
      <sz val="7"/>
      <name val="Arial Narrow"/>
      <family val="2"/>
    </font>
    <font>
      <i/>
      <u val="single"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i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b/>
      <u val="single"/>
      <sz val="9"/>
      <color indexed="8"/>
      <name val="Arial"/>
      <family val="0"/>
    </font>
    <font>
      <sz val="9"/>
      <color indexed="8"/>
      <name val="Arial"/>
      <family val="0"/>
    </font>
    <font>
      <b/>
      <u val="single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i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dotted"/>
      <right style="dotted"/>
      <top/>
      <bottom style="dotted"/>
    </border>
    <border>
      <left style="thin"/>
      <right style="thin"/>
      <top/>
      <bottom style="thin"/>
    </border>
    <border>
      <left style="dotted"/>
      <right style="dotted"/>
      <top style="dotted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 horizontal="right"/>
      <protection locked="0"/>
    </xf>
    <xf numFmtId="172" fontId="2" fillId="0" borderId="0" xfId="0" applyNumberFormat="1" applyFont="1" applyFill="1" applyBorder="1" applyAlignment="1" applyProtection="1">
      <alignment horizontal="left"/>
      <protection locked="0"/>
    </xf>
    <xf numFmtId="172" fontId="2" fillId="0" borderId="0" xfId="0" applyNumberFormat="1" applyFont="1" applyBorder="1" applyAlignment="1" applyProtection="1">
      <alignment horizontal="left"/>
      <protection locked="0"/>
    </xf>
    <xf numFmtId="173" fontId="5" fillId="0" borderId="0" xfId="0" applyNumberFormat="1" applyFont="1" applyFill="1" applyBorder="1" applyAlignment="1" applyProtection="1">
      <alignment horizontal="center"/>
      <protection/>
    </xf>
    <xf numFmtId="173" fontId="8" fillId="0" borderId="0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 locked="0"/>
    </xf>
    <xf numFmtId="172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 applyProtection="1">
      <alignment horizontal="left"/>
      <protection/>
    </xf>
    <xf numFmtId="173" fontId="5" fillId="0" borderId="0" xfId="0" applyNumberFormat="1" applyFont="1" applyFill="1" applyBorder="1" applyAlignment="1" applyProtection="1">
      <alignment horizontal="center"/>
      <protection locked="0"/>
    </xf>
    <xf numFmtId="173" fontId="8" fillId="0" borderId="0" xfId="0" applyNumberFormat="1" applyFont="1" applyFill="1" applyBorder="1" applyAlignment="1" applyProtection="1">
      <alignment horizontal="center"/>
      <protection locked="0"/>
    </xf>
    <xf numFmtId="173" fontId="2" fillId="0" borderId="0" xfId="0" applyNumberFormat="1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13" fillId="0" borderId="10" xfId="0" applyNumberFormat="1" applyFont="1" applyFill="1" applyBorder="1" applyAlignment="1" applyProtection="1">
      <alignment horizontal="center" vertical="center"/>
      <protection/>
    </xf>
    <xf numFmtId="17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17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173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vertical="center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173" fontId="13" fillId="33" borderId="10" xfId="0" applyNumberFormat="1" applyFont="1" applyFill="1" applyBorder="1" applyAlignment="1" applyProtection="1">
      <alignment horizontal="center" vertical="center"/>
      <protection locked="0"/>
    </xf>
    <xf numFmtId="173" fontId="13" fillId="33" borderId="10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172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/>
    </xf>
    <xf numFmtId="0" fontId="13" fillId="3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172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Border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2" fillId="0" borderId="0" xfId="0" applyFont="1" applyBorder="1" applyAlignment="1" applyProtection="1">
      <alignment wrapText="1"/>
      <protection locked="0"/>
    </xf>
    <xf numFmtId="0" fontId="61" fillId="0" borderId="0" xfId="0" applyFont="1" applyFill="1" applyBorder="1" applyAlignment="1" applyProtection="1">
      <alignment horizontal="right" wrapText="1"/>
      <protection/>
    </xf>
    <xf numFmtId="174" fontId="61" fillId="0" borderId="0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wrapText="1"/>
      <protection/>
    </xf>
    <xf numFmtId="14" fontId="61" fillId="0" borderId="0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Border="1" applyAlignment="1" applyProtection="1">
      <alignment horizontal="center"/>
      <protection/>
    </xf>
    <xf numFmtId="0" fontId="15" fillId="0" borderId="0" xfId="0" applyNumberFormat="1" applyFont="1" applyBorder="1" applyAlignment="1" applyProtection="1">
      <alignment horizontal="center" wrapText="1"/>
      <protection locked="0"/>
    </xf>
    <xf numFmtId="0" fontId="15" fillId="0" borderId="0" xfId="0" applyNumberFormat="1" applyFont="1" applyBorder="1" applyAlignment="1" applyProtection="1">
      <alignment horizont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/>
    </xf>
    <xf numFmtId="0" fontId="52" fillId="0" borderId="0" xfId="52" applyNumberFormat="1" applyFill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center"/>
      <protection/>
    </xf>
    <xf numFmtId="172" fontId="3" fillId="0" borderId="14" xfId="0" applyNumberFormat="1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33" borderId="15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49" fontId="12" fillId="0" borderId="15" xfId="0" applyNumberFormat="1" applyFont="1" applyBorder="1" applyAlignment="1" applyProtection="1">
      <alignment horizontal="center" vertical="center"/>
      <protection locked="0"/>
    </xf>
    <xf numFmtId="173" fontId="12" fillId="0" borderId="15" xfId="0" applyNumberFormat="1" applyFont="1" applyBorder="1" applyAlignment="1" applyProtection="1">
      <alignment horizontal="center" vertical="center" wrapText="1"/>
      <protection locked="0"/>
    </xf>
    <xf numFmtId="173" fontId="12" fillId="0" borderId="15" xfId="0" applyNumberFormat="1" applyFont="1" applyBorder="1" applyAlignment="1" applyProtection="1">
      <alignment horizontal="center" vertical="center"/>
      <protection/>
    </xf>
    <xf numFmtId="172" fontId="12" fillId="0" borderId="16" xfId="0" applyNumberFormat="1" applyFont="1" applyBorder="1" applyAlignment="1" applyProtection="1">
      <alignment horizontal="center" vertical="center" wrapText="1"/>
      <protection locked="0"/>
    </xf>
    <xf numFmtId="172" fontId="12" fillId="0" borderId="0" xfId="0" applyNumberFormat="1" applyFont="1" applyBorder="1" applyAlignment="1" applyProtection="1">
      <alignment horizontal="center" vertical="center"/>
      <protection locked="0"/>
    </xf>
    <xf numFmtId="172" fontId="12" fillId="0" borderId="17" xfId="0" applyNumberFormat="1" applyFont="1" applyBorder="1" applyAlignment="1" applyProtection="1">
      <alignment horizontal="right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33" borderId="20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49" fontId="12" fillId="0" borderId="20" xfId="0" applyNumberFormat="1" applyFont="1" applyBorder="1" applyAlignment="1" applyProtection="1">
      <alignment horizontal="center" vertical="center"/>
      <protection locked="0"/>
    </xf>
    <xf numFmtId="173" fontId="12" fillId="0" borderId="20" xfId="0" applyNumberFormat="1" applyFont="1" applyBorder="1" applyAlignment="1" applyProtection="1">
      <alignment horizontal="center" vertical="center" wrapText="1"/>
      <protection locked="0"/>
    </xf>
    <xf numFmtId="173" fontId="12" fillId="0" borderId="20" xfId="0" applyNumberFormat="1" applyFont="1" applyBorder="1" applyAlignment="1" applyProtection="1">
      <alignment horizontal="center" vertical="center"/>
      <protection/>
    </xf>
    <xf numFmtId="172" fontId="12" fillId="0" borderId="21" xfId="0" applyNumberFormat="1" applyFont="1" applyBorder="1" applyAlignment="1" applyProtection="1">
      <alignment horizontal="center" vertical="center" wrapText="1"/>
      <protection locked="0"/>
    </xf>
    <xf numFmtId="172" fontId="12" fillId="0" borderId="22" xfId="0" applyNumberFormat="1" applyFont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left" vertical="center" wrapText="1"/>
      <protection/>
    </xf>
    <xf numFmtId="172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>
      <alignment vertical="center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172" fontId="13" fillId="33" borderId="0" xfId="0" applyNumberFormat="1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4" fillId="0" borderId="27" xfId="0" applyFont="1" applyBorder="1" applyAlignment="1">
      <alignment vertical="center"/>
    </xf>
    <xf numFmtId="17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14" fillId="0" borderId="11" xfId="0" applyFont="1" applyBorder="1" applyAlignment="1">
      <alignment vertical="center"/>
    </xf>
    <xf numFmtId="172" fontId="6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 applyProtection="1">
      <alignment wrapText="1"/>
      <protection/>
    </xf>
    <xf numFmtId="0" fontId="60" fillId="0" borderId="0" xfId="0" applyFont="1" applyBorder="1" applyAlignment="1">
      <alignment/>
    </xf>
    <xf numFmtId="172" fontId="12" fillId="0" borderId="0" xfId="0" applyNumberFormat="1" applyFont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172" fontId="6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33" borderId="10" xfId="0" applyFont="1" applyFill="1" applyBorder="1" applyAlignment="1" applyProtection="1">
      <alignment vertical="center" wrapText="1"/>
      <protection locked="0"/>
    </xf>
    <xf numFmtId="173" fontId="63" fillId="33" borderId="10" xfId="0" applyNumberFormat="1" applyFont="1" applyFill="1" applyBorder="1" applyAlignment="1" applyProtection="1">
      <alignment horizontal="center" vertical="center"/>
      <protection/>
    </xf>
    <xf numFmtId="0" fontId="62" fillId="33" borderId="10" xfId="0" applyFont="1" applyFill="1" applyBorder="1" applyAlignment="1" applyProtection="1">
      <alignment horizontal="center" vertical="center" wrapText="1"/>
      <protection locked="0"/>
    </xf>
    <xf numFmtId="0" fontId="62" fillId="33" borderId="10" xfId="0" applyFont="1" applyFill="1" applyBorder="1" applyAlignment="1" applyProtection="1">
      <alignment horizontal="center" vertical="center"/>
      <protection/>
    </xf>
    <xf numFmtId="0" fontId="62" fillId="33" borderId="10" xfId="0" applyFont="1" applyFill="1" applyBorder="1" applyAlignment="1" applyProtection="1">
      <alignment vertical="center"/>
      <protection locked="0"/>
    </xf>
    <xf numFmtId="0" fontId="62" fillId="33" borderId="10" xfId="0" applyFont="1" applyFill="1" applyBorder="1" applyAlignment="1" applyProtection="1">
      <alignment horizontal="center" vertical="center"/>
      <protection locked="0"/>
    </xf>
    <xf numFmtId="49" fontId="62" fillId="33" borderId="10" xfId="0" applyNumberFormat="1" applyFont="1" applyFill="1" applyBorder="1" applyAlignment="1" applyProtection="1">
      <alignment horizontal="center" vertical="center" wrapText="1"/>
      <protection locked="0"/>
    </xf>
    <xf numFmtId="173" fontId="62" fillId="33" borderId="10" xfId="0" applyNumberFormat="1" applyFont="1" applyFill="1" applyBorder="1" applyAlignment="1" applyProtection="1">
      <alignment horizontal="center" vertical="center"/>
      <protection locked="0"/>
    </xf>
    <xf numFmtId="173" fontId="62" fillId="33" borderId="10" xfId="0" applyNumberFormat="1" applyFont="1" applyFill="1" applyBorder="1" applyAlignment="1" applyProtection="1">
      <alignment horizontal="center" vertical="center"/>
      <protection/>
    </xf>
    <xf numFmtId="172" fontId="62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6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10" xfId="0" applyFont="1" applyFill="1" applyBorder="1" applyAlignment="1" applyProtection="1">
      <alignment vertical="center" wrapText="1"/>
      <protection locked="0"/>
    </xf>
    <xf numFmtId="0" fontId="60" fillId="33" borderId="0" xfId="0" applyFont="1" applyFill="1" applyBorder="1" applyAlignment="1">
      <alignment vertical="center"/>
    </xf>
    <xf numFmtId="0" fontId="60" fillId="33" borderId="11" xfId="0" applyFont="1" applyFill="1" applyBorder="1" applyAlignment="1">
      <alignment vertical="center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vertical="center"/>
      <protection locked="0"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49" fontId="62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62" fillId="0" borderId="10" xfId="0" applyNumberFormat="1" applyFont="1" applyFill="1" applyBorder="1" applyAlignment="1" applyProtection="1">
      <alignment horizontal="center" vertical="center"/>
      <protection locked="0"/>
    </xf>
    <xf numFmtId="173" fontId="62" fillId="0" borderId="10" xfId="0" applyNumberFormat="1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 applyProtection="1">
      <alignment vertical="center" wrapText="1"/>
      <protection locked="0"/>
    </xf>
    <xf numFmtId="49" fontId="13" fillId="34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13" fillId="34" borderId="26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 vertical="top" wrapText="1"/>
      <protection/>
    </xf>
    <xf numFmtId="0" fontId="12" fillId="0" borderId="28" xfId="0" applyNumberFormat="1" applyFont="1" applyFill="1" applyBorder="1" applyAlignment="1" applyProtection="1">
      <alignment horizontal="center" vertical="center" wrapText="1"/>
      <protection/>
    </xf>
    <xf numFmtId="0" fontId="12" fillId="0" borderId="29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0"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7</xdr:row>
      <xdr:rowOff>342900</xdr:rowOff>
    </xdr:from>
    <xdr:to>
      <xdr:col>15</xdr:col>
      <xdr:colOff>0</xdr:colOff>
      <xdr:row>10</xdr:row>
      <xdr:rowOff>314325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1534775" y="2343150"/>
          <a:ext cx="30289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Year 2020 calculation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change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8</xdr:row>
      <xdr:rowOff>19050</xdr:rowOff>
    </xdr:from>
    <xdr:to>
      <xdr:col>15</xdr:col>
      <xdr:colOff>0</xdr:colOff>
      <xdr:row>11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1010900" y="2047875"/>
          <a:ext cx="30289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2018 NEW CHAIRS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Gain of 1 NSERC Tier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9"/>
  <sheetViews>
    <sheetView tabSelected="1" zoomScalePageLayoutView="0" workbookViewId="0" topLeftCell="A13">
      <selection activeCell="F3" sqref="F3"/>
    </sheetView>
  </sheetViews>
  <sheetFormatPr defaultColWidth="9.140625" defaultRowHeight="12.75"/>
  <cols>
    <col min="1" max="1" width="9.7109375" style="33" bestFit="1" customWidth="1"/>
    <col min="2" max="2" width="10.57421875" style="3" customWidth="1"/>
    <col min="3" max="3" width="24.140625" style="1" customWidth="1"/>
    <col min="4" max="4" width="13.7109375" style="34" customWidth="1"/>
    <col min="5" max="5" width="5.7109375" style="15" customWidth="1"/>
    <col min="6" max="7" width="10.57421875" style="21" customWidth="1"/>
    <col min="8" max="8" width="7.7109375" style="14" customWidth="1"/>
    <col min="9" max="9" width="7.140625" style="2" customWidth="1"/>
    <col min="10" max="10" width="15.8515625" style="11" customWidth="1"/>
    <col min="11" max="11" width="1.7109375" style="11" customWidth="1"/>
    <col min="12" max="12" width="6.7109375" style="11" customWidth="1"/>
    <col min="13" max="13" width="7.8515625" style="51" customWidth="1"/>
    <col min="14" max="14" width="40.7109375" style="4" customWidth="1"/>
    <col min="15" max="15" width="45.7109375" style="4" customWidth="1"/>
    <col min="16" max="16384" width="9.140625" style="17" customWidth="1"/>
  </cols>
  <sheetData>
    <row r="1" spans="1:15" ht="15.75">
      <c r="A1" s="30">
        <v>11</v>
      </c>
      <c r="B1" s="5" t="s">
        <v>42</v>
      </c>
      <c r="C1" s="18"/>
      <c r="D1" s="60"/>
      <c r="G1" s="19"/>
      <c r="H1" s="12"/>
      <c r="I1" s="6"/>
      <c r="J1" s="10"/>
      <c r="K1" s="10"/>
      <c r="L1" s="10"/>
      <c r="M1" s="49"/>
      <c r="N1" s="61" t="s">
        <v>20</v>
      </c>
      <c r="O1" s="62" t="s">
        <v>61</v>
      </c>
    </row>
    <row r="2" spans="1:15" ht="26.25">
      <c r="A2" s="31"/>
      <c r="C2" s="9" t="s">
        <v>1</v>
      </c>
      <c r="D2" s="63" t="s">
        <v>63</v>
      </c>
      <c r="G2" s="20"/>
      <c r="H2" s="13"/>
      <c r="I2" s="7"/>
      <c r="J2" s="16"/>
      <c r="K2" s="16"/>
      <c r="L2" s="16"/>
      <c r="M2" s="50"/>
      <c r="N2" s="61" t="s">
        <v>21</v>
      </c>
      <c r="O2" s="64" t="s">
        <v>62</v>
      </c>
    </row>
    <row r="3" spans="1:15" ht="39">
      <c r="A3" s="32"/>
      <c r="C3" s="65" t="s">
        <v>22</v>
      </c>
      <c r="D3" s="66" t="s">
        <v>64</v>
      </c>
      <c r="O3" s="8"/>
    </row>
    <row r="4" spans="1:15" s="74" customFormat="1" ht="13.5" thickBot="1">
      <c r="A4" s="67"/>
      <c r="B4" s="68"/>
      <c r="C4" s="69"/>
      <c r="D4" s="70"/>
      <c r="E4" s="70"/>
      <c r="F4" s="70"/>
      <c r="G4" s="70"/>
      <c r="H4" s="68"/>
      <c r="I4" s="68"/>
      <c r="J4" s="70"/>
      <c r="K4" s="70"/>
      <c r="L4" s="70"/>
      <c r="M4" s="71"/>
      <c r="N4" s="72"/>
      <c r="O4" s="73"/>
    </row>
    <row r="5" spans="1:15" ht="18" customHeight="1" thickBot="1">
      <c r="A5" s="32"/>
      <c r="C5" s="66"/>
      <c r="I5" s="75" t="s">
        <v>23</v>
      </c>
      <c r="M5" s="52" t="s">
        <v>0</v>
      </c>
      <c r="O5" s="17"/>
    </row>
    <row r="6" spans="1:15" ht="18" customHeight="1" thickBot="1">
      <c r="A6" s="32"/>
      <c r="C6" s="66"/>
      <c r="I6" s="77">
        <f>COUNTIF(I9:I19,"yes")</f>
        <v>10</v>
      </c>
      <c r="L6" s="78" t="s">
        <v>3</v>
      </c>
      <c r="M6" s="79">
        <f>SUM(M7:M8)</f>
        <v>11</v>
      </c>
      <c r="O6" s="17"/>
    </row>
    <row r="7" spans="1:254" s="92" customFormat="1" ht="27">
      <c r="A7" s="143" t="s">
        <v>65</v>
      </c>
      <c r="B7" s="80" t="s">
        <v>24</v>
      </c>
      <c r="C7" s="81" t="s">
        <v>25</v>
      </c>
      <c r="D7" s="82" t="s">
        <v>26</v>
      </c>
      <c r="E7" s="83" t="s">
        <v>4</v>
      </c>
      <c r="F7" s="84" t="s">
        <v>27</v>
      </c>
      <c r="G7" s="84" t="s">
        <v>28</v>
      </c>
      <c r="H7" s="85" t="s">
        <v>29</v>
      </c>
      <c r="I7" s="80" t="s">
        <v>5</v>
      </c>
      <c r="J7" s="86" t="s">
        <v>30</v>
      </c>
      <c r="K7" s="87"/>
      <c r="L7" s="88" t="s">
        <v>31</v>
      </c>
      <c r="M7" s="89">
        <f>COUNTIF(M9:M19,"1")</f>
        <v>1</v>
      </c>
      <c r="N7" s="90" t="s">
        <v>2</v>
      </c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</row>
    <row r="8" spans="1:254" s="92" customFormat="1" ht="27.75" thickBot="1">
      <c r="A8" s="144"/>
      <c r="B8" s="93" t="s">
        <v>32</v>
      </c>
      <c r="C8" s="94" t="s">
        <v>33</v>
      </c>
      <c r="D8" s="95" t="s">
        <v>26</v>
      </c>
      <c r="E8" s="96" t="s">
        <v>34</v>
      </c>
      <c r="F8" s="97" t="s">
        <v>35</v>
      </c>
      <c r="G8" s="97" t="s">
        <v>36</v>
      </c>
      <c r="H8" s="98" t="s">
        <v>37</v>
      </c>
      <c r="I8" s="93" t="s">
        <v>38</v>
      </c>
      <c r="J8" s="99" t="s">
        <v>39</v>
      </c>
      <c r="K8" s="87"/>
      <c r="L8" s="100" t="s">
        <v>40</v>
      </c>
      <c r="M8" s="101">
        <f>COUNTIF(M9:M19,"2")</f>
        <v>10</v>
      </c>
      <c r="N8" s="102" t="s">
        <v>41</v>
      </c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</row>
    <row r="9" spans="1:254" s="104" customFormat="1" ht="25.5" customHeight="1">
      <c r="A9" s="141">
        <v>101436</v>
      </c>
      <c r="B9" s="22" t="s">
        <v>43</v>
      </c>
      <c r="C9" s="23" t="s">
        <v>44</v>
      </c>
      <c r="D9" s="35" t="s">
        <v>14</v>
      </c>
      <c r="E9" s="24" t="s">
        <v>45</v>
      </c>
      <c r="F9" s="36">
        <v>43040</v>
      </c>
      <c r="G9" s="36">
        <v>43040</v>
      </c>
      <c r="H9" s="25">
        <v>44865</v>
      </c>
      <c r="I9" s="25" t="s">
        <v>13</v>
      </c>
      <c r="J9" s="26">
        <v>44652</v>
      </c>
      <c r="K9" s="28"/>
      <c r="L9" s="103"/>
      <c r="M9" s="105">
        <v>2</v>
      </c>
      <c r="N9" s="29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</row>
    <row r="10" spans="1:254" s="111" customFormat="1" ht="25.5" customHeight="1">
      <c r="A10" s="140">
        <v>101736</v>
      </c>
      <c r="B10" s="22" t="s">
        <v>7</v>
      </c>
      <c r="C10" s="23" t="s">
        <v>8</v>
      </c>
      <c r="D10" s="35" t="s">
        <v>15</v>
      </c>
      <c r="E10" s="24" t="s">
        <v>52</v>
      </c>
      <c r="F10" s="36">
        <v>43466</v>
      </c>
      <c r="G10" s="36">
        <v>43466</v>
      </c>
      <c r="H10" s="25">
        <v>46022</v>
      </c>
      <c r="I10" s="25" t="s">
        <v>13</v>
      </c>
      <c r="J10" s="109" t="s">
        <v>9</v>
      </c>
      <c r="K10" s="28"/>
      <c r="L10" s="28"/>
      <c r="M10" s="27">
        <v>1</v>
      </c>
      <c r="N10" s="29" t="s">
        <v>48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</row>
    <row r="11" spans="1:254" s="131" customFormat="1" ht="25.5" customHeight="1">
      <c r="A11" s="139" t="s">
        <v>66</v>
      </c>
      <c r="B11" s="121" t="s">
        <v>7</v>
      </c>
      <c r="C11" s="122" t="s">
        <v>16</v>
      </c>
      <c r="D11" s="123" t="s">
        <v>14</v>
      </c>
      <c r="E11" s="124" t="s">
        <v>17</v>
      </c>
      <c r="F11" s="125">
        <v>42552</v>
      </c>
      <c r="G11" s="125">
        <v>42506</v>
      </c>
      <c r="H11" s="126">
        <v>44331</v>
      </c>
      <c r="I11" s="126" t="s">
        <v>13</v>
      </c>
      <c r="J11" s="127">
        <v>44105</v>
      </c>
      <c r="K11" s="128"/>
      <c r="L11" s="128"/>
      <c r="M11" s="120">
        <v>2</v>
      </c>
      <c r="N11" s="129" t="s">
        <v>57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</row>
    <row r="12" spans="1:254" s="59" customFormat="1" ht="25.5" customHeight="1">
      <c r="A12" s="139">
        <v>101187</v>
      </c>
      <c r="B12" s="38" t="s">
        <v>7</v>
      </c>
      <c r="C12" s="39" t="s">
        <v>18</v>
      </c>
      <c r="D12" s="54" t="s">
        <v>14</v>
      </c>
      <c r="E12" s="40" t="s">
        <v>19</v>
      </c>
      <c r="F12" s="41">
        <v>42614</v>
      </c>
      <c r="G12" s="41">
        <v>42705</v>
      </c>
      <c r="H12" s="42">
        <v>44530</v>
      </c>
      <c r="I12" s="42" t="s">
        <v>13</v>
      </c>
      <c r="J12" s="55">
        <v>44287</v>
      </c>
      <c r="K12" s="56"/>
      <c r="L12" s="56"/>
      <c r="M12" s="57">
        <v>2</v>
      </c>
      <c r="N12" s="4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</row>
    <row r="13" spans="1:254" s="44" customFormat="1" ht="25.5" customHeight="1">
      <c r="A13" s="140">
        <v>102606</v>
      </c>
      <c r="B13" s="121" t="s">
        <v>7</v>
      </c>
      <c r="C13" s="133" t="s">
        <v>59</v>
      </c>
      <c r="D13" s="134" t="s">
        <v>14</v>
      </c>
      <c r="E13" s="135" t="s">
        <v>58</v>
      </c>
      <c r="F13" s="136">
        <v>44197</v>
      </c>
      <c r="G13" s="136"/>
      <c r="H13" s="137"/>
      <c r="I13" s="137"/>
      <c r="J13" s="112"/>
      <c r="K13" s="117"/>
      <c r="L13" s="117"/>
      <c r="M13" s="132">
        <v>2</v>
      </c>
      <c r="N13" s="138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</row>
    <row r="14" spans="1:254" s="108" customFormat="1" ht="25.5" customHeight="1">
      <c r="A14" s="140">
        <v>101614</v>
      </c>
      <c r="B14" s="22" t="s">
        <v>7</v>
      </c>
      <c r="C14" s="23" t="s">
        <v>6</v>
      </c>
      <c r="D14" s="35" t="s">
        <v>15</v>
      </c>
      <c r="E14" s="24" t="s">
        <v>45</v>
      </c>
      <c r="F14" s="36">
        <v>43282</v>
      </c>
      <c r="G14" s="36">
        <v>43282</v>
      </c>
      <c r="H14" s="25">
        <v>45107</v>
      </c>
      <c r="I14" s="25" t="s">
        <v>13</v>
      </c>
      <c r="J14" s="109" t="s">
        <v>9</v>
      </c>
      <c r="K14" s="56"/>
      <c r="L14" s="56"/>
      <c r="M14" s="57">
        <v>2</v>
      </c>
      <c r="N14" s="48" t="s">
        <v>48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</row>
    <row r="15" spans="1:15" s="114" customFormat="1" ht="25.5" customHeight="1">
      <c r="A15" s="140">
        <v>102216</v>
      </c>
      <c r="B15" s="22" t="s">
        <v>10</v>
      </c>
      <c r="C15" s="23" t="s">
        <v>55</v>
      </c>
      <c r="D15" s="35" t="s">
        <v>14</v>
      </c>
      <c r="E15" s="24" t="s">
        <v>56</v>
      </c>
      <c r="F15" s="36">
        <v>43831</v>
      </c>
      <c r="G15" s="36">
        <v>43831</v>
      </c>
      <c r="H15" s="25">
        <v>45657</v>
      </c>
      <c r="I15" s="25" t="s">
        <v>13</v>
      </c>
      <c r="J15" s="26">
        <v>45383</v>
      </c>
      <c r="K15" s="115"/>
      <c r="L15" s="115"/>
      <c r="M15" s="53">
        <v>2</v>
      </c>
      <c r="N15" s="116"/>
      <c r="O15" s="113"/>
    </row>
    <row r="16" spans="1:15" s="47" customFormat="1" ht="25.5" customHeight="1">
      <c r="A16" s="139">
        <v>101486</v>
      </c>
      <c r="B16" s="142" t="s">
        <v>67</v>
      </c>
      <c r="C16" s="39" t="s">
        <v>46</v>
      </c>
      <c r="D16" s="54" t="s">
        <v>14</v>
      </c>
      <c r="E16" s="40" t="s">
        <v>45</v>
      </c>
      <c r="F16" s="41">
        <v>43101</v>
      </c>
      <c r="G16" s="41">
        <v>43040</v>
      </c>
      <c r="H16" s="119">
        <v>45230</v>
      </c>
      <c r="I16" s="42" t="s">
        <v>13</v>
      </c>
      <c r="J16" s="55">
        <v>44652</v>
      </c>
      <c r="K16" s="106"/>
      <c r="L16" s="106"/>
      <c r="M16" s="107">
        <v>2</v>
      </c>
      <c r="N16" s="118" t="s">
        <v>60</v>
      </c>
      <c r="O16" s="46"/>
    </row>
    <row r="17" spans="1:15" s="47" customFormat="1" ht="25.5" customHeight="1">
      <c r="A17" s="140">
        <v>101520</v>
      </c>
      <c r="B17" s="142" t="s">
        <v>67</v>
      </c>
      <c r="C17" s="39" t="s">
        <v>47</v>
      </c>
      <c r="D17" s="54" t="s">
        <v>14</v>
      </c>
      <c r="E17" s="40" t="s">
        <v>45</v>
      </c>
      <c r="F17" s="41">
        <v>43101</v>
      </c>
      <c r="G17" s="41">
        <v>43101</v>
      </c>
      <c r="H17" s="42">
        <v>44926</v>
      </c>
      <c r="I17" s="42" t="s">
        <v>13</v>
      </c>
      <c r="J17" s="55">
        <v>44652</v>
      </c>
      <c r="K17" s="106"/>
      <c r="L17" s="106"/>
      <c r="M17" s="107">
        <v>2</v>
      </c>
      <c r="N17" s="48"/>
      <c r="O17" s="46"/>
    </row>
    <row r="18" spans="1:15" s="47" customFormat="1" ht="25.5" customHeight="1">
      <c r="A18" s="139">
        <v>101970</v>
      </c>
      <c r="B18" s="142" t="s">
        <v>68</v>
      </c>
      <c r="C18" s="23" t="s">
        <v>11</v>
      </c>
      <c r="D18" s="35" t="s">
        <v>15</v>
      </c>
      <c r="E18" s="24" t="s">
        <v>54</v>
      </c>
      <c r="F18" s="36">
        <v>43647</v>
      </c>
      <c r="G18" s="36">
        <v>43647</v>
      </c>
      <c r="H18" s="25">
        <v>45473</v>
      </c>
      <c r="I18" s="25" t="s">
        <v>13</v>
      </c>
      <c r="J18" s="109" t="s">
        <v>9</v>
      </c>
      <c r="K18" s="45"/>
      <c r="L18" s="45"/>
      <c r="M18" s="53">
        <v>2</v>
      </c>
      <c r="N18" s="29" t="s">
        <v>48</v>
      </c>
      <c r="O18" s="46"/>
    </row>
    <row r="19" spans="1:15" s="47" customFormat="1" ht="25.5" customHeight="1">
      <c r="A19" s="139">
        <v>101613</v>
      </c>
      <c r="B19" s="142" t="s">
        <v>67</v>
      </c>
      <c r="C19" s="23" t="s">
        <v>12</v>
      </c>
      <c r="D19" s="35" t="s">
        <v>15</v>
      </c>
      <c r="E19" s="24" t="s">
        <v>49</v>
      </c>
      <c r="F19" s="36">
        <v>43282</v>
      </c>
      <c r="G19" s="36">
        <v>43282</v>
      </c>
      <c r="H19" s="25">
        <v>45107</v>
      </c>
      <c r="I19" s="25" t="s">
        <v>13</v>
      </c>
      <c r="J19" s="109" t="s">
        <v>9</v>
      </c>
      <c r="K19" s="45"/>
      <c r="L19" s="45"/>
      <c r="M19" s="53">
        <v>2</v>
      </c>
      <c r="N19" s="29" t="s">
        <v>48</v>
      </c>
      <c r="O19" s="46"/>
    </row>
  </sheetData>
  <sheetProtection/>
  <mergeCells count="1">
    <mergeCell ref="A7:A8"/>
  </mergeCells>
  <conditionalFormatting sqref="J6:L6 A7">
    <cfRule type="expression" priority="16" dxfId="2" stopIfTrue="1">
      <formula>'Lethbridge_CRM ID'!#REF!=1</formula>
    </cfRule>
    <cfRule type="expression" priority="17" dxfId="1" stopIfTrue="1">
      <formula>'Lethbridge_CRM ID'!#REF!=1</formula>
    </cfRule>
    <cfRule type="expression" priority="18" dxfId="9" stopIfTrue="1">
      <formula>ISNUMBER('Lethbridge_CRM ID'!#REF!)</formula>
    </cfRule>
  </conditionalFormatting>
  <conditionalFormatting sqref="N9:N19 C15:I19 B16:B19 M9:M14">
    <cfRule type="expression" priority="10" dxfId="2" stopIfTrue="1">
      <formula>'Lethbridge_CRM ID'!#REF!=1</formula>
    </cfRule>
    <cfRule type="expression" priority="11" dxfId="1" stopIfTrue="1">
      <formula>'Lethbridge_CRM ID'!#REF!=1</formula>
    </cfRule>
    <cfRule type="expression" priority="12" dxfId="0" stopIfTrue="1">
      <formula>ISTEXT('Lethbridge_CRM ID'!#REF!)</formula>
    </cfRule>
  </conditionalFormatting>
  <conditionalFormatting sqref="K9:L14 J9:J13 J15:J19">
    <cfRule type="expression" priority="13" dxfId="2" stopIfTrue="1">
      <formula>'Lethbridge_CRM ID'!#REF!=1</formula>
    </cfRule>
    <cfRule type="expression" priority="14" dxfId="1" stopIfTrue="1">
      <formula>'Lethbridge_CRM ID'!#REF!=1</formula>
    </cfRule>
    <cfRule type="expression" priority="15" dxfId="3" stopIfTrue="1">
      <formula>ISTEXT('Lethbridge_CRM ID'!#REF!)</formula>
    </cfRule>
  </conditionalFormatting>
  <conditionalFormatting sqref="C9:I13 B9:B15">
    <cfRule type="expression" priority="7" dxfId="2" stopIfTrue="1">
      <formula>'Lethbridge_CRM ID'!#REF!=1</formula>
    </cfRule>
    <cfRule type="expression" priority="8" dxfId="1" stopIfTrue="1">
      <formula>'Lethbridge_CRM ID'!#REF!=1</formula>
    </cfRule>
    <cfRule type="expression" priority="9" dxfId="0" stopIfTrue="1">
      <formula>ISTEXT('Lethbridge_CRM ID'!#REF!)</formula>
    </cfRule>
  </conditionalFormatting>
  <conditionalFormatting sqref="J14">
    <cfRule type="expression" priority="4" dxfId="2" stopIfTrue="1">
      <formula>'Lethbridge_CRM ID'!#REF!=1</formula>
    </cfRule>
    <cfRule type="expression" priority="5" dxfId="1" stopIfTrue="1">
      <formula>'Lethbridge_CRM ID'!#REF!=1</formula>
    </cfRule>
    <cfRule type="expression" priority="6" dxfId="3" stopIfTrue="1">
      <formula>ISTEXT('Lethbridge_CRM ID'!#REF!)</formula>
    </cfRule>
  </conditionalFormatting>
  <conditionalFormatting sqref="C14:I14">
    <cfRule type="expression" priority="1" dxfId="2" stopIfTrue="1">
      <formula>'Lethbridge_CRM ID'!#REF!=1</formula>
    </cfRule>
    <cfRule type="expression" priority="2" dxfId="1" stopIfTrue="1">
      <formula>'Lethbridge_CRM ID'!#REF!=1</formula>
    </cfRule>
    <cfRule type="expression" priority="3" dxfId="0" stopIfTrue="1">
      <formula>ISTEXT('Lethbridge_CRM ID'!#REF!)</formula>
    </cfRule>
  </conditionalFormatting>
  <dataValidations count="1">
    <dataValidation type="textLength" operator="lessThanOrEqual" showInputMessage="1" showErrorMessage="1" promptTitle="Text (required)" prompt="Maximum Length: 255 characters." errorTitle="Length Exceeded" error="This value must be less than or equal to 255 characters long." sqref="A9:A19">
      <formula1>255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1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9.7109375" style="33" bestFit="1" customWidth="1"/>
    <col min="2" max="2" width="10.57421875" style="3" customWidth="1"/>
    <col min="3" max="3" width="20.7109375" style="1" customWidth="1"/>
    <col min="4" max="4" width="9.28125" style="34" customWidth="1"/>
    <col min="5" max="5" width="5.7109375" style="15" customWidth="1"/>
    <col min="6" max="7" width="10.57421875" style="21" customWidth="1"/>
    <col min="8" max="8" width="7.7109375" style="14" customWidth="1"/>
    <col min="9" max="9" width="7.140625" style="2" customWidth="1"/>
    <col min="10" max="10" width="15.8515625" style="11" customWidth="1"/>
    <col min="11" max="11" width="1.7109375" style="11" customWidth="1"/>
    <col min="12" max="12" width="6.7109375" style="11" customWidth="1"/>
    <col min="13" max="13" width="7.8515625" style="51" customWidth="1"/>
    <col min="14" max="14" width="40.7109375" style="4" customWidth="1"/>
    <col min="15" max="15" width="45.7109375" style="4" customWidth="1"/>
    <col min="16" max="16384" width="9.140625" style="17" customWidth="1"/>
  </cols>
  <sheetData>
    <row r="1" spans="1:15" ht="15.75">
      <c r="A1" s="30">
        <v>11</v>
      </c>
      <c r="B1" s="5" t="s">
        <v>42</v>
      </c>
      <c r="C1" s="18"/>
      <c r="D1" s="60"/>
      <c r="E1" s="19"/>
      <c r="H1" s="12"/>
      <c r="I1" s="6"/>
      <c r="J1" s="10"/>
      <c r="K1" s="10"/>
      <c r="L1" s="10"/>
      <c r="M1" s="49"/>
      <c r="N1" s="61" t="s">
        <v>20</v>
      </c>
      <c r="O1" s="62" t="s">
        <v>61</v>
      </c>
    </row>
    <row r="2" spans="1:15" ht="26.25">
      <c r="A2" s="31"/>
      <c r="C2" s="9" t="s">
        <v>1</v>
      </c>
      <c r="D2" s="63" t="s">
        <v>50</v>
      </c>
      <c r="E2" s="20"/>
      <c r="H2" s="13"/>
      <c r="I2" s="7"/>
      <c r="J2" s="16"/>
      <c r="K2" s="16"/>
      <c r="L2" s="16"/>
      <c r="M2" s="50"/>
      <c r="N2" s="61" t="s">
        <v>21</v>
      </c>
      <c r="O2" s="64" t="s">
        <v>62</v>
      </c>
    </row>
    <row r="3" spans="1:15" ht="13.5">
      <c r="A3" s="32"/>
      <c r="C3" s="65" t="s">
        <v>22</v>
      </c>
      <c r="D3" s="110" t="s">
        <v>51</v>
      </c>
      <c r="E3" s="21"/>
      <c r="O3" s="8"/>
    </row>
    <row r="4" spans="1:15" s="74" customFormat="1" ht="13.5" thickBot="1">
      <c r="A4" s="67"/>
      <c r="B4" s="68"/>
      <c r="C4" s="69"/>
      <c r="D4" s="70"/>
      <c r="E4" s="70"/>
      <c r="F4" s="70"/>
      <c r="G4" s="70"/>
      <c r="H4" s="68"/>
      <c r="I4" s="68"/>
      <c r="J4" s="70"/>
      <c r="K4" s="70"/>
      <c r="L4" s="70"/>
      <c r="M4" s="71"/>
      <c r="N4" s="72"/>
      <c r="O4" s="73"/>
    </row>
    <row r="5" spans="1:15" ht="18" customHeight="1" thickBot="1">
      <c r="A5" s="32"/>
      <c r="C5" s="66"/>
      <c r="I5" s="75" t="s">
        <v>23</v>
      </c>
      <c r="M5" s="52" t="s">
        <v>0</v>
      </c>
      <c r="O5" s="76"/>
    </row>
    <row r="6" spans="1:15" ht="18" customHeight="1" thickBot="1">
      <c r="A6" s="32"/>
      <c r="C6" s="66"/>
      <c r="I6" s="77">
        <f>COUNTIF(I9:I9,"yes")</f>
        <v>1</v>
      </c>
      <c r="L6" s="78" t="s">
        <v>3</v>
      </c>
      <c r="M6" s="79">
        <f>SUM(M7:M8)</f>
        <v>1</v>
      </c>
      <c r="O6" s="76"/>
    </row>
    <row r="7" spans="1:254" s="92" customFormat="1" ht="27">
      <c r="A7" s="146" t="s">
        <v>65</v>
      </c>
      <c r="B7" s="80" t="s">
        <v>24</v>
      </c>
      <c r="C7" s="81" t="s">
        <v>25</v>
      </c>
      <c r="D7" s="82" t="s">
        <v>26</v>
      </c>
      <c r="E7" s="83" t="s">
        <v>4</v>
      </c>
      <c r="F7" s="84" t="s">
        <v>27</v>
      </c>
      <c r="G7" s="84" t="s">
        <v>28</v>
      </c>
      <c r="H7" s="85" t="s">
        <v>29</v>
      </c>
      <c r="I7" s="80" t="s">
        <v>5</v>
      </c>
      <c r="J7" s="86" t="s">
        <v>30</v>
      </c>
      <c r="K7" s="87"/>
      <c r="L7" s="88" t="s">
        <v>31</v>
      </c>
      <c r="M7" s="89">
        <f>COUNTIF(M9:M9,"1")</f>
        <v>0</v>
      </c>
      <c r="N7" s="90" t="s">
        <v>2</v>
      </c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</row>
    <row r="8" spans="1:254" s="92" customFormat="1" ht="27.75" thickBot="1">
      <c r="A8" s="147"/>
      <c r="B8" s="93" t="s">
        <v>32</v>
      </c>
      <c r="C8" s="94" t="s">
        <v>33</v>
      </c>
      <c r="D8" s="95" t="s">
        <v>26</v>
      </c>
      <c r="E8" s="96" t="s">
        <v>34</v>
      </c>
      <c r="F8" s="97" t="s">
        <v>35</v>
      </c>
      <c r="G8" s="97" t="s">
        <v>36</v>
      </c>
      <c r="H8" s="98" t="s">
        <v>37</v>
      </c>
      <c r="I8" s="93" t="s">
        <v>38</v>
      </c>
      <c r="J8" s="99" t="s">
        <v>39</v>
      </c>
      <c r="K8" s="87"/>
      <c r="L8" s="100" t="s">
        <v>40</v>
      </c>
      <c r="M8" s="101">
        <f>COUNTIF(M9:M9,"2")</f>
        <v>1</v>
      </c>
      <c r="N8" s="102" t="s">
        <v>41</v>
      </c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</row>
    <row r="9" spans="1:254" s="104" customFormat="1" ht="25.5" customHeight="1">
      <c r="A9" s="22">
        <v>101980</v>
      </c>
      <c r="B9" s="22" t="s">
        <v>7</v>
      </c>
      <c r="C9" s="23" t="s">
        <v>53</v>
      </c>
      <c r="D9" s="35" t="s">
        <v>14</v>
      </c>
      <c r="E9" s="24" t="s">
        <v>54</v>
      </c>
      <c r="F9" s="36">
        <v>43647</v>
      </c>
      <c r="G9" s="36">
        <v>43647</v>
      </c>
      <c r="H9" s="25">
        <v>45467</v>
      </c>
      <c r="I9" s="25" t="s">
        <v>13</v>
      </c>
      <c r="J9" s="112">
        <v>45200</v>
      </c>
      <c r="K9" s="28"/>
      <c r="L9" s="103"/>
      <c r="M9" s="105">
        <v>2</v>
      </c>
      <c r="N9" s="29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</row>
    <row r="10" ht="13.5">
      <c r="O10" s="17"/>
    </row>
    <row r="11" spans="1:10" ht="12.75">
      <c r="A11" s="145"/>
      <c r="B11" s="145"/>
      <c r="C11" s="145"/>
      <c r="D11" s="145"/>
      <c r="E11" s="145"/>
      <c r="F11" s="145"/>
      <c r="G11" s="145"/>
      <c r="H11" s="145"/>
      <c r="I11" s="145"/>
      <c r="J11" s="145"/>
    </row>
  </sheetData>
  <sheetProtection/>
  <mergeCells count="2">
    <mergeCell ref="A11:J11"/>
    <mergeCell ref="A7:A8"/>
  </mergeCells>
  <conditionalFormatting sqref="J6:L6 A7">
    <cfRule type="expression" priority="10" dxfId="2" stopIfTrue="1">
      <formula>'Budget CRM ID'!#REF!=1</formula>
    </cfRule>
    <cfRule type="expression" priority="11" dxfId="1" stopIfTrue="1">
      <formula>'Budget CRM ID'!#REF!=1</formula>
    </cfRule>
    <cfRule type="expression" priority="12" dxfId="9" stopIfTrue="1">
      <formula>ISNUMBER('Budget CRM ID'!#REF!)</formula>
    </cfRule>
  </conditionalFormatting>
  <conditionalFormatting sqref="M9:N9">
    <cfRule type="expression" priority="4" dxfId="2" stopIfTrue="1">
      <formula>'Budget CRM ID'!#REF!=1</formula>
    </cfRule>
    <cfRule type="expression" priority="5" dxfId="1" stopIfTrue="1">
      <formula>'Budget CRM ID'!#REF!=1</formula>
    </cfRule>
    <cfRule type="expression" priority="6" dxfId="0" stopIfTrue="1">
      <formula>ISTEXT('Budget CRM ID'!#REF!)</formula>
    </cfRule>
  </conditionalFormatting>
  <conditionalFormatting sqref="J9:L9">
    <cfRule type="expression" priority="7" dxfId="2" stopIfTrue="1">
      <formula>'Budget CRM ID'!#REF!=1</formula>
    </cfRule>
    <cfRule type="expression" priority="8" dxfId="1" stopIfTrue="1">
      <formula>'Budget CRM ID'!#REF!=1</formula>
    </cfRule>
    <cfRule type="expression" priority="9" dxfId="3" stopIfTrue="1">
      <formula>ISTEXT('Budget CRM ID'!#REF!)</formula>
    </cfRule>
  </conditionalFormatting>
  <conditionalFormatting sqref="A9:I9">
    <cfRule type="expression" priority="1" dxfId="2" stopIfTrue="1">
      <formula>'Budget CRM ID'!#REF!=1</formula>
    </cfRule>
    <cfRule type="expression" priority="2" dxfId="1" stopIfTrue="1">
      <formula>'Budget CRM ID'!#REF!=1</formula>
    </cfRule>
    <cfRule type="expression" priority="3" dxfId="0" stopIfTrue="1">
      <formula>ISTEXT('Budget CRM ID'!#REF!)</formula>
    </cfRule>
  </conditionalFormatting>
  <printOptions/>
  <pageMargins left="0" right="0" top="0.5" bottom="0.5" header="0.3" footer="0.3"/>
  <pageSetup fitToHeight="1" fitToWidth="1" horizontalDpi="600" verticalDpi="600" orientation="landscape" paperSize="5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HMP</dc:creator>
  <cp:keywords/>
  <dc:description/>
  <cp:lastModifiedBy>sola.fasunwon</cp:lastModifiedBy>
  <cp:lastPrinted>2019-05-08T13:45:03Z</cp:lastPrinted>
  <dcterms:created xsi:type="dcterms:W3CDTF">2002-06-21T17:52:54Z</dcterms:created>
  <dcterms:modified xsi:type="dcterms:W3CDTF">2021-09-16T22:18:03Z</dcterms:modified>
  <cp:category/>
  <cp:version/>
  <cp:contentType/>
  <cp:contentStatus/>
</cp:coreProperties>
</file>